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7" i="1"/>
  <c r="G16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F15" i="1" l="1"/>
  <c r="G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<sst xmlns="http://schemas.openxmlformats.org/spreadsheetml/2006/main" count="27" uniqueCount="27">
  <si>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</si>
  <si>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</si>
  <si>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</si>
  <si>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</si>
  <si>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</si>
  <si>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</si>
  <si>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</si>
  <si>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</si>
  <si>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</si>
  <si>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</si>
  <si>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</si>
  <si>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</si>
  <si>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</si>
  <si>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</si>
  <si>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</si>
  <si>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</si>
  <si>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</si>
  <si>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</si>
  <si>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</si>
  <si>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</si>
  <si>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</si>
  <si>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</si>
  <si>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</si>
  <si>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</si>
  <si>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</si>
  <si>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</si>
  <si>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CORTAZAR,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</si>
</sst>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topLeftCell="A7" zoomScaleNormal="100" workbookViewId="0">
      <selection activeCell="A28" sqref="A28:H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26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140840771.40000001</v>
      </c>
      <c r="D4" s="13">
        <f>SUM(D6+D15)</f>
        <v>199463857.81999999</v>
      </c>
      <c r="E4" s="13">
        <f>SUM(E6+E15)</f>
        <v>192729730.82999998</v>
      </c>
      <c r="F4" s="13">
        <f>SUM(F6+F15)</f>
        <v>147574898.38999999</v>
      </c>
      <c r="G4" s="13">
        <f>SUM(G6+G15)</f>
        <v>6734126.9899999984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49076761.610000007</v>
      </c>
      <c r="D6" s="13">
        <f>SUM(D7:D13)</f>
        <v>166262242.47999999</v>
      </c>
      <c r="E6" s="13">
        <f>SUM(E7:E13)</f>
        <v>164921988.79999998</v>
      </c>
      <c r="F6" s="13">
        <f>SUM(F7:F13)</f>
        <v>50417015.290000014</v>
      </c>
      <c r="G6" s="18">
        <f>SUM(G7:G13)</f>
        <v>1340253.6800000109</v>
      </c>
    </row>
    <row r="7" spans="1:7" x14ac:dyDescent="0.2">
      <c r="A7" s="3">
        <v>1110</v>
      </c>
      <c r="B7" s="7" t="s">
        <v>9</v>
      </c>
      <c r="C7" s="18">
        <v>42678646.840000004</v>
      </c>
      <c r="D7" s="18">
        <v>85067771.189999998</v>
      </c>
      <c r="E7" s="18">
        <v>81070984.599999994</v>
      </c>
      <c r="F7" s="18">
        <f>C7+D7-E7</f>
        <v>46675433.430000007</v>
      </c>
      <c r="G7" s="18">
        <f t="shared" ref="G7:G13" si="0">F7-C7</f>
        <v>3996786.5900000036</v>
      </c>
    </row>
    <row r="8" spans="1:7" x14ac:dyDescent="0.2">
      <c r="A8" s="3">
        <v>1120</v>
      </c>
      <c r="B8" s="7" t="s">
        <v>10</v>
      </c>
      <c r="C8" s="18">
        <v>4868027.84</v>
      </c>
      <c r="D8" s="18">
        <v>78065681.700000003</v>
      </c>
      <c r="E8" s="18">
        <v>80324386.109999999</v>
      </c>
      <c r="F8" s="18">
        <f t="shared" ref="F8:F13" si="1">C8+D8-E8</f>
        <v>2609323.4300000072</v>
      </c>
      <c r="G8" s="18">
        <f t="shared" si="0"/>
        <v>-2258704.4099999927</v>
      </c>
    </row>
    <row r="9" spans="1:7" x14ac:dyDescent="0.2">
      <c r="A9" s="3">
        <v>1130</v>
      </c>
      <c r="B9" s="7" t="s">
        <v>11</v>
      </c>
      <c r="C9" s="18">
        <v>543938.87</v>
      </c>
      <c r="D9" s="18">
        <v>313334.96999999997</v>
      </c>
      <c r="E9" s="18">
        <v>857273.66</v>
      </c>
      <c r="F9" s="18">
        <f t="shared" si="1"/>
        <v>0.17999999993480742</v>
      </c>
      <c r="G9" s="18">
        <f t="shared" si="0"/>
        <v>-543938.69000000006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986148.06</v>
      </c>
      <c r="D11" s="18">
        <v>2815454.62</v>
      </c>
      <c r="E11" s="18">
        <v>2669344.4300000002</v>
      </c>
      <c r="F11" s="18">
        <f t="shared" si="1"/>
        <v>1132258.25</v>
      </c>
      <c r="G11" s="18">
        <f t="shared" si="0"/>
        <v>146110.18999999994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91764009.790000007</v>
      </c>
      <c r="D15" s="13">
        <f>SUM(D16:D24)</f>
        <v>33201615.34</v>
      </c>
      <c r="E15" s="13">
        <f>SUM(E16:E24)</f>
        <v>27807742.029999997</v>
      </c>
      <c r="F15" s="13">
        <f>SUM(F16:F24)</f>
        <v>97157883.099999979</v>
      </c>
      <c r="G15" s="13">
        <f>SUM(G16:G24)</f>
        <v>5393873.3099999875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108827014.76000001</v>
      </c>
      <c r="D18" s="19">
        <v>28277222.710000001</v>
      </c>
      <c r="E18" s="19">
        <v>19009821.68</v>
      </c>
      <c r="F18" s="19">
        <f t="shared" si="3"/>
        <v>118094415.78999999</v>
      </c>
      <c r="G18" s="19">
        <f t="shared" si="2"/>
        <v>9267401.0299999863</v>
      </c>
    </row>
    <row r="19" spans="1:8" x14ac:dyDescent="0.2">
      <c r="A19" s="3">
        <v>1240</v>
      </c>
      <c r="B19" s="7" t="s">
        <v>18</v>
      </c>
      <c r="C19" s="18">
        <v>16411530.59</v>
      </c>
      <c r="D19" s="18">
        <v>1108090.05</v>
      </c>
      <c r="E19" s="18">
        <v>175506.57</v>
      </c>
      <c r="F19" s="18">
        <f t="shared" si="3"/>
        <v>17344114.07</v>
      </c>
      <c r="G19" s="18">
        <f t="shared" si="2"/>
        <v>932583.48000000045</v>
      </c>
    </row>
    <row r="20" spans="1:8" x14ac:dyDescent="0.2">
      <c r="A20" s="3">
        <v>1250</v>
      </c>
      <c r="B20" s="7" t="s">
        <v>19</v>
      </c>
      <c r="C20" s="18">
        <v>8308371.4500000002</v>
      </c>
      <c r="D20" s="18">
        <v>0</v>
      </c>
      <c r="E20" s="18">
        <v>0</v>
      </c>
      <c r="F20" s="18">
        <f t="shared" si="3"/>
        <v>8308371.4500000002</v>
      </c>
      <c r="G20" s="18">
        <f t="shared" si="2"/>
        <v>0</v>
      </c>
    </row>
    <row r="21" spans="1:8" x14ac:dyDescent="0.2">
      <c r="A21" s="3">
        <v>1260</v>
      </c>
      <c r="B21" s="7" t="s">
        <v>20</v>
      </c>
      <c r="C21" s="18">
        <v>-44824951.369999997</v>
      </c>
      <c r="D21" s="18">
        <v>11751.61</v>
      </c>
      <c r="E21" s="18">
        <v>2114932.7200000002</v>
      </c>
      <c r="F21" s="18">
        <f t="shared" si="3"/>
        <v>-46928132.479999997</v>
      </c>
      <c r="G21" s="18">
        <f t="shared" si="2"/>
        <v>-2103181.1099999994</v>
      </c>
    </row>
    <row r="22" spans="1:8" x14ac:dyDescent="0.2">
      <c r="A22" s="3">
        <v>1270</v>
      </c>
      <c r="B22" s="7" t="s">
        <v>21</v>
      </c>
      <c r="C22" s="18">
        <v>3042044.36</v>
      </c>
      <c r="D22" s="18">
        <v>3804550.97</v>
      </c>
      <c r="E22" s="18">
        <v>6507481.0599999996</v>
      </c>
      <c r="F22" s="18">
        <f t="shared" si="3"/>
        <v>339114.27000000048</v>
      </c>
      <c r="G22" s="18">
        <f t="shared" si="2"/>
        <v>-2702930.0899999994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6" spans="1:8" x14ac:dyDescent="0.2">
      <c r="B26" s="28" t="s">
        <v>25</v>
      </c>
      <c r="C26" s="28"/>
      <c r="D26" s="28"/>
      <c r="E26" s="28"/>
      <c r="F26" s="28"/>
      <c r="G26" s="28"/>
    </row>
    <row r="30" spans="1:8" x14ac:dyDescent="0.2">
      <c r="B30" s="20"/>
      <c r="C30" s="21"/>
      <c r="D30" s="22"/>
      <c r="E30" s="22"/>
      <c r="F30" s="22"/>
      <c r="G30" s="21"/>
      <c r="H30" s="22"/>
    </row>
    <row r="31" spans="1:8" x14ac:dyDescent="0.2">
      <c r="B31" s="23"/>
      <c r="C31" s="29"/>
      <c r="D31" s="29"/>
      <c r="E31" s="24"/>
      <c r="F31" s="24"/>
      <c r="G31" s="29"/>
      <c r="H31" s="29"/>
    </row>
  </sheetData>
  <sheetProtection formatCells="0" formatColumns="0" formatRows="0" autoFilter="0"/>
  <mergeCells count="4">
    <mergeCell ref="A1:G1"/>
    <mergeCell ref="B26:G26"/>
    <mergeCell ref="C31:D31"/>
    <mergeCell ref="G31:H3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2021-01-27T23:34:58Z</cp:lastPrinted>
  <dcterms:created xsi:type="dcterms:W3CDTF">2014-02-09T04:04:15Z</dcterms:created>
  <dcterms:modified xsi:type="dcterms:W3CDTF">2021-01-27T23:57:55Z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